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530" windowHeight="8700" tabRatio="342" activeTab="0"/>
  </bookViews>
  <sheets>
    <sheet name="Frequency offset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<sst xmlns="http://schemas.openxmlformats.org/spreadsheetml/2006/main" count="21" uniqueCount="18">
  <si>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r>
      <t>Subcarrier Spacing
∆</t>
    </r>
    <r>
      <rPr>
        <b/>
        <sz val="10"/>
        <color indexed="21"/>
        <rFont val="Arial"/>
        <family val="2"/>
      </rPr>
      <t>F (KHz)</t>
    </r>
  </si>
  <si>
    <t>Sampling factor
n</t>
  </si>
  <si>
    <t>BW
(MHz)</t>
  </si>
  <si>
    <r>
      <t>Symbol 
period(Tb)</t>
    </r>
    <r>
      <rPr>
        <b/>
        <sz val="12"/>
        <color indexed="21"/>
        <rFont val="Calibri"/>
        <family val="2"/>
      </rPr>
      <t>µs</t>
    </r>
  </si>
  <si>
    <t>Guard interval
(Tg=Tb/8)µs</t>
  </si>
  <si>
    <t>Symbol 
interval(Ts=Tb+Tg)µs</t>
  </si>
  <si>
    <t>Modulation</t>
  </si>
  <si>
    <t>Nused
(pilot+Data)</t>
  </si>
  <si>
    <t>No. of Tx 
Antennas</t>
  </si>
  <si>
    <t>FFT Size</t>
  </si>
  <si>
    <t>FEC Rate</t>
  </si>
  <si>
    <t>INPUTS</t>
  </si>
  <si>
    <t>CP</t>
  </si>
  <si>
    <t>SISO Data
 rate(Mbps)</t>
  </si>
  <si>
    <t>Nused(Data)</t>
  </si>
  <si>
    <t>MIMO Data rate   
(Mbps)</t>
  </si>
  <si>
    <t xml:space="preserve"> </t>
  </si>
  <si>
    <t>64QAM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</si>
</sst>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[$-409]dddd\,\ mmmm\ dd\,\ yyyy"/>
    <numFmt numFmtId="166" formatCode="[$-409]h:mm:ss\ AM/PM"/>
    <numFmt numFmtId="167" formatCode="00000"/>
    <numFmt numFmtId="168" formatCode="#\ ?/2"/>
  </numFmts>
  <fonts count="43">
    <font>
      <sz val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21"/>
      <name val="Arial"/>
      <family val="2"/>
    </font>
    <font>
      <b/>
      <sz val="12"/>
      <color indexed="2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7109375" style="0" customWidth="1"/>
    <col min="2" max="2" width="11.7109375" style="0" customWidth="1"/>
    <col min="3" max="3" width="10.7109375" style="0" customWidth="1"/>
    <col min="4" max="4" width="13.140625" style="0" customWidth="1"/>
    <col min="5" max="5" width="13.421875" style="0" customWidth="1"/>
    <col min="6" max="6" width="11.140625" style="0" customWidth="1"/>
    <col min="7" max="7" width="17.28125" style="0" customWidth="1"/>
    <col min="8" max="8" width="16.140625" style="0" customWidth="1"/>
    <col min="9" max="9" width="10.140625" style="0" customWidth="1"/>
  </cols>
  <sheetData>
    <row r="1" spans="1:10" ht="25.5">
      <c r="A1" s="9" t="s">
        <v>11</v>
      </c>
      <c r="B1" s="4" t="s">
        <v>9</v>
      </c>
      <c r="C1" s="4" t="s">
        <v>6</v>
      </c>
      <c r="D1" s="1"/>
      <c r="E1" s="4"/>
      <c r="F1" s="4" t="s">
        <v>10</v>
      </c>
      <c r="G1" s="4" t="s">
        <v>14</v>
      </c>
      <c r="H1" s="11" t="s">
        <v>7</v>
      </c>
      <c r="I1" s="4" t="s">
        <v>12</v>
      </c>
      <c r="J1" s="11" t="s">
        <v>8</v>
      </c>
    </row>
    <row r="2" spans="1:10" ht="25.5" customHeight="1">
      <c r="A2" s="9"/>
      <c r="B2">
        <v>64</v>
      </c>
      <c r="C2" s="10" t="s">
        <v>17</v>
      </c>
      <c r="D2" s="6">
        <f>IF(C2="QPSK",2,IF(C2="16QAM",4,6))</f>
        <v>6</v>
      </c>
      <c r="F2" s="7">
        <v>0.83</v>
      </c>
      <c r="G2" s="8">
        <f>IF(B2=64,48,108)</f>
        <v>48</v>
      </c>
      <c r="H2">
        <f>IF(B2=64,52,114)</f>
        <v>52</v>
      </c>
      <c r="I2" s="8">
        <v>0.125</v>
      </c>
      <c r="J2">
        <v>2</v>
      </c>
    </row>
    <row r="3" spans="1:9" ht="13.5" customHeight="1">
      <c r="A3" s="2"/>
      <c r="B3" s="14"/>
      <c r="C3" s="14"/>
      <c r="D3" s="12"/>
      <c r="E3" s="13"/>
      <c r="F3" s="12"/>
      <c r="G3" s="12"/>
      <c r="H3" s="12"/>
      <c r="I3" s="13"/>
    </row>
    <row r="4" spans="1:9" ht="39">
      <c r="A4" s="3" t="s">
        <v>2</v>
      </c>
      <c r="B4" s="3" t="s">
        <v>1</v>
      </c>
      <c r="C4" s="5" t="s">
        <v>0</v>
      </c>
      <c r="D4" s="3" t="s">
        <v>3</v>
      </c>
      <c r="E4" s="3" t="s">
        <v>4</v>
      </c>
      <c r="F4" s="3" t="s">
        <v>5</v>
      </c>
      <c r="G4" s="3" t="s">
        <v>13</v>
      </c>
      <c r="H4" s="3" t="s">
        <v>15</v>
      </c>
      <c r="I4" s="2"/>
    </row>
    <row r="5" spans="1:8" ht="12.75">
      <c r="A5">
        <v>20</v>
      </c>
      <c r="B5">
        <v>1</v>
      </c>
      <c r="C5">
        <f>((A5*B5/B2)*1000)</f>
        <v>312.5</v>
      </c>
      <c r="D5">
        <f>(1/C5*1000)</f>
        <v>3.2</v>
      </c>
      <c r="E5">
        <f>(D5*I2)</f>
        <v>0.4</v>
      </c>
      <c r="F5">
        <f>(D5+E5)</f>
        <v>3.6</v>
      </c>
      <c r="G5">
        <f>G2*D2*F2/F5</f>
        <v>66.39999999999999</v>
      </c>
      <c r="H5">
        <f>G2*J2*D2*F2/F5</f>
        <v>132.79999999999998</v>
      </c>
    </row>
    <row r="8" ht="12.75">
      <c r="D8" t="s">
        <v>16</v>
      </c>
    </row>
    <row r="10" spans="6:7" ht="12.75">
      <c r="F10" t="s">
        <v>16</v>
      </c>
      <c r="G10" t="s">
        <v>16</v>
      </c>
    </row>
    <row r="11" ht="12.75">
      <c r="F11" t="s">
        <v>16</v>
      </c>
    </row>
    <row r="15" ht="12.75">
      <c r="A15" s="4"/>
    </row>
    <row r="16" spans="1:3" ht="12.75">
      <c r="A16" s="2"/>
      <c r="B16" s="14"/>
      <c r="C16" s="14"/>
    </row>
    <row r="17" spans="1:3" ht="12.75">
      <c r="A17" s="2"/>
      <c r="B17" s="3"/>
      <c r="C17" s="3"/>
    </row>
    <row r="29" ht="12.75">
      <c r="A29" s="4"/>
    </row>
    <row r="30" spans="1:3" ht="12.75">
      <c r="A30" s="2"/>
      <c r="B30" s="14"/>
      <c r="C30" s="14"/>
    </row>
    <row r="31" spans="1:3" ht="12.75">
      <c r="A31" s="2"/>
      <c r="B31" s="3"/>
      <c r="C31" s="3"/>
    </row>
    <row r="43" ht="12.75">
      <c r="A43" s="4"/>
    </row>
    <row r="44" spans="1:3" ht="12.75">
      <c r="A44" s="2"/>
      <c r="B44" s="14"/>
      <c r="C44" s="14"/>
    </row>
    <row r="45" spans="1:3" ht="12.75">
      <c r="A45" s="2"/>
      <c r="C45" s="3"/>
    </row>
  </sheetData>
  <sheetProtection/>
  <mergeCells count="7">
    <mergeCell ref="D3:E3"/>
    <mergeCell ref="F3:G3"/>
    <mergeCell ref="H3:I3"/>
    <mergeCell ref="B16:C16"/>
    <mergeCell ref="B30:C30"/>
    <mergeCell ref="B44:C44"/>
    <mergeCell ref="B3:C3"/>
  </mergeCells>
  <dataValidations count="5">
    <dataValidation type="list" allowBlank="1" showInputMessage="1" showErrorMessage="1" sqref="C2">
      <formula1>"QPSK,16QAM,64QAM"</formula1>
    </dataValidation>
    <dataValidation type="list" allowBlank="1" showInputMessage="1" showErrorMessage="1" sqref="F2">
      <formula1>"0.5,0.66,0.75,0.83"</formula1>
    </dataValidation>
    <dataValidation type="list" allowBlank="1" showInputMessage="1" showErrorMessage="1" sqref="B2">
      <formula1>"64,128"</formula1>
    </dataValidation>
    <dataValidation type="list" allowBlank="1" showInputMessage="1" showErrorMessage="1" sqref="I2">
      <formula1>"0.25,0.125"</formula1>
    </dataValidation>
    <dataValidation type="list" allowBlank="1" showInputMessage="1" showErrorMessage="1" sqref="A5">
      <formula1>"20,40"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11n data rate </dc:title>
  <dc:subject>11n data rate calculator</dc:subject>
  <dc:creator>RFWIRELESS WORLD</dc:creator>
  <cp:keywords>11n,calculator,data rate</cp:keywords>
  <dc:description/>
  <cp:lastModifiedBy>shaikh</cp:lastModifiedBy>
  <dcterms:created xsi:type="dcterms:W3CDTF">2006-06-12T10:59:23Z</dcterms:created>
  <dcterms:modified xsi:type="dcterms:W3CDTF">2012-06-14T17:43:37Z</dcterms:modified>
  <cp:category>wireless</cp:category>
  <cp:version/>
  <cp:contentType/>
  <cp:contentStatus/>
</cp:coreProperties>
</file>